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0035" windowHeight="2865" tabRatio="802"/>
  </bookViews>
  <sheets>
    <sheet name="РНЦ" sheetId="60" r:id="rId1"/>
    <sheet name="Лист1" sheetId="61" r:id="rId2"/>
  </sheets>
  <externalReferences>
    <externalReference r:id="rId3"/>
    <externalReference r:id="rId4"/>
    <externalReference r:id="rId5"/>
    <externalReference r:id="rId6"/>
  </externalReferences>
  <definedNames>
    <definedName name="add" localSheetId="0">[1]Опции!#REF!</definedName>
    <definedName name="add">[1]Опции!#REF!</definedName>
    <definedName name="k" localSheetId="0">#REF!</definedName>
    <definedName name="k">#REF!</definedName>
    <definedName name="k_1" localSheetId="0">#REF!</definedName>
    <definedName name="k_1">#REF!</definedName>
    <definedName name="l">[2]ШАСУ3!$C$2</definedName>
    <definedName name="M_KAR_Запрос1" localSheetId="0">#REF!</definedName>
    <definedName name="M_KAR_Запрос1">#REF!</definedName>
    <definedName name="n" localSheetId="0">[3]Итого!#REF!</definedName>
    <definedName name="n">[3]Итого!#REF!</definedName>
    <definedName name="t" localSheetId="0">#REF!</definedName>
    <definedName name="t">#REF!</definedName>
    <definedName name="USD" localSheetId="0">'[4]искл. ИД'!#REF!</definedName>
    <definedName name="USD">'[4]искл. ИД'!#REF!</definedName>
    <definedName name="_xlnm.Print_Area" localSheetId="0">РНЦ!$A$1:$V$41</definedName>
    <definedName name="Работы" localSheetId="0">#REF!</definedName>
    <definedName name="Работы">#REF!</definedName>
    <definedName name="Средняя_з_пл_в_строительстве" localSheetId="0">#REF!</definedName>
    <definedName name="Средняя_з_пл_в_строительстве">#REF!</definedName>
    <definedName name="Средняя_з_пл_по_отрасли__Связь" localSheetId="0">#REF!</definedName>
    <definedName name="Средняя_з_пл_по_отрасли__Связь">#REF!</definedName>
    <definedName name="Увеличение_затрат_по_ЭММ" localSheetId="0">#REF!</definedName>
    <definedName name="Увеличение_затрат_по_ЭММ">#REF!</definedName>
  </definedNames>
  <calcPr calcId="162913" fullPrecision="0"/>
</workbook>
</file>

<file path=xl/calcChain.xml><?xml version="1.0" encoding="utf-8"?>
<calcChain xmlns="http://schemas.openxmlformats.org/spreadsheetml/2006/main">
  <c r="H17" i="60" l="1"/>
  <c r="T24" i="60" l="1"/>
  <c r="V24" i="60"/>
  <c r="V25" i="60" s="1"/>
  <c r="D25" i="60"/>
  <c r="E25" i="60"/>
  <c r="F25" i="60"/>
  <c r="G25" i="60"/>
  <c r="H25" i="60"/>
  <c r="I25" i="60"/>
  <c r="J25" i="60"/>
  <c r="K25" i="60"/>
  <c r="N25" i="60"/>
  <c r="O25" i="60"/>
  <c r="P25" i="60"/>
  <c r="Q25" i="60"/>
  <c r="R25" i="60"/>
  <c r="S25" i="60"/>
  <c r="T25" i="60"/>
  <c r="U25" i="60"/>
  <c r="L18" i="60" l="1"/>
  <c r="M18" i="60"/>
  <c r="K18" i="60" l="1"/>
  <c r="K26" i="60" l="1"/>
  <c r="E18" i="60"/>
  <c r="F18" i="60"/>
  <c r="U18" i="60" l="1"/>
  <c r="U26" i="60" l="1"/>
  <c r="V18" i="60" l="1"/>
  <c r="V26" i="60" s="1"/>
  <c r="O18" i="60"/>
  <c r="O26" i="60" s="1"/>
  <c r="N18" i="60"/>
  <c r="N26" i="60" s="1"/>
  <c r="T18" i="60"/>
  <c r="T26" i="60" s="1"/>
  <c r="J18" i="60"/>
  <c r="J26" i="60" s="1"/>
  <c r="I18" i="60"/>
  <c r="I26" i="60" s="1"/>
  <c r="P18" i="60"/>
  <c r="P26" i="60" s="1"/>
  <c r="Q18" i="60"/>
  <c r="Q26" i="60" s="1"/>
  <c r="H18" i="60"/>
  <c r="H26" i="60" l="1"/>
  <c r="D18" i="60"/>
  <c r="D26" i="60" s="1"/>
  <c r="H29" i="60" l="1"/>
  <c r="H30" i="60" s="1"/>
  <c r="H28" i="60"/>
  <c r="F26" i="60"/>
  <c r="H34" i="60" s="1"/>
  <c r="G18" i="60"/>
  <c r="G26" i="60" s="1"/>
  <c r="E26" i="60" l="1"/>
  <c r="H33" i="60" s="1"/>
  <c r="H35" i="60" s="1"/>
  <c r="S18" i="60"/>
  <c r="R18" i="60"/>
  <c r="D35" i="60"/>
  <c r="S26" i="60" l="1"/>
  <c r="R26" i="60"/>
  <c r="H32" i="60"/>
</calcChain>
</file>

<file path=xl/sharedStrings.xml><?xml version="1.0" encoding="utf-8"?>
<sst xmlns="http://schemas.openxmlformats.org/spreadsheetml/2006/main" count="65" uniqueCount="60">
  <si>
    <t>Наименование смет</t>
  </si>
  <si>
    <t xml:space="preserve">№ смет </t>
  </si>
  <si>
    <t xml:space="preserve">НДС </t>
  </si>
  <si>
    <t>Всего с НДС</t>
  </si>
  <si>
    <t>Исходные данные:</t>
  </si>
  <si>
    <t>ЭМ</t>
  </si>
  <si>
    <t>Материалы поставки заказчика</t>
  </si>
  <si>
    <t>НР</t>
  </si>
  <si>
    <t>СП</t>
  </si>
  <si>
    <t>Всего</t>
  </si>
  <si>
    <t>Оборуд. поставки заказчика</t>
  </si>
  <si>
    <t>1.</t>
  </si>
  <si>
    <t>Материалы поставки заказчика:</t>
  </si>
  <si>
    <t>Оборудование поставки заказчика</t>
  </si>
  <si>
    <t>Непр.  работы и затраты</t>
  </si>
  <si>
    <t>Оборудование поставки подрядчика</t>
  </si>
  <si>
    <t>в том числе</t>
  </si>
  <si>
    <t>Итого начальная стоимость :</t>
  </si>
  <si>
    <t>справочно:</t>
  </si>
  <si>
    <t>Стоимость в базовых ценах (в ценах 2000г)</t>
  </si>
  <si>
    <t>Материалы</t>
  </si>
  <si>
    <t>ИЦС (квартал, год)</t>
  </si>
  <si>
    <t>Оборуд. поставки подрядчика</t>
  </si>
  <si>
    <t>СМР + оборудование</t>
  </si>
  <si>
    <t>Всего СМР+оборудование</t>
  </si>
  <si>
    <t>Прочие</t>
  </si>
  <si>
    <t>Всего Прочие</t>
  </si>
  <si>
    <t>УТВЕРЖДАЮ</t>
  </si>
  <si>
    <t>№ п/п</t>
  </si>
  <si>
    <t>Стоимость работ подрядчика в текущей цене с учетом коэффициента конкурсного снижения</t>
  </si>
  <si>
    <t>СМР</t>
  </si>
  <si>
    <t>Коэффициент конкурсного снижения:</t>
  </si>
  <si>
    <t xml:space="preserve">ВСЕГО стоимость работ </t>
  </si>
  <si>
    <t xml:space="preserve">Стоимость работ в текущей цене </t>
  </si>
  <si>
    <t xml:space="preserve"> Итого без учета НДС</t>
  </si>
  <si>
    <t>в т.ч.:</t>
  </si>
  <si>
    <t>"______ " __________________20___г</t>
  </si>
  <si>
    <t>ТЗ</t>
  </si>
  <si>
    <t>ТЗМ</t>
  </si>
  <si>
    <r>
      <rPr>
        <b/>
        <i/>
        <sz val="10"/>
        <rFont val="Times New Roman"/>
        <family val="1"/>
        <charset val="204"/>
      </rPr>
      <t>Примечание</t>
    </r>
    <r>
      <rPr>
        <b/>
        <sz val="10"/>
        <rFont val="Times New Roman"/>
        <family val="1"/>
        <charset val="204"/>
      </rPr>
      <t xml:space="preserve"> : </t>
    </r>
  </si>
  <si>
    <t>1. Расчет за выполненные непредвиденные работы  производится только с предоставлением согласованной подрядчиком и утвержденной заказчиком  сметы.</t>
  </si>
  <si>
    <t>2. Стоимость услуг увеличивается на сумму НДС по ставке, предусмотренной действующей редакцией НК РФ</t>
  </si>
  <si>
    <t>Временные здания и сооружения (___%)</t>
  </si>
  <si>
    <t>Зимнее удорожание (___%)</t>
  </si>
  <si>
    <t>Непр.  работы и затраты (___%)</t>
  </si>
  <si>
    <t xml:space="preserve">Расчет начальной стоимости </t>
  </si>
  <si>
    <t>ОЗП</t>
  </si>
  <si>
    <t>в т.ч. ЗПМ</t>
  </si>
  <si>
    <t>в том числе:</t>
  </si>
  <si>
    <t>1</t>
  </si>
  <si>
    <t>Начальник ЦРЗ ООО "БЭК-ремонт"</t>
  </si>
  <si>
    <t xml:space="preserve"> __________________А.В.Молчан </t>
  </si>
  <si>
    <t xml:space="preserve">Основание:  ведомость № 1 </t>
  </si>
  <si>
    <t xml:space="preserve">Менеджер по сопровождению договоров ПДО ЦРЗ </t>
  </si>
  <si>
    <t>И.Б.Чванова</t>
  </si>
  <si>
    <t>Всего (гр.5+гр.6+гр.8+гр.9+гр.10+
гр.11)</t>
  </si>
  <si>
    <t>3 кв-л 2022</t>
  </si>
  <si>
    <t>Составлен в ценах по состоянию на 3 кв. 2022г.</t>
  </si>
  <si>
    <t>по объекту (работ/услуг): Ремонт фасада здания АБК инв.№12019 на ЦРЗ ООО "БЭК-ремонт"</t>
  </si>
  <si>
    <t>Ремонт фасада здания АБК инв.№12019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</si>
</sst>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General_)"/>
    <numFmt numFmtId="166" formatCode="#,##0;[Red]#,##0"/>
    <numFmt numFmtId="167" formatCode="#,##0.00000000"/>
    <numFmt numFmtId="168" formatCode="#,##0.0000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i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1"/>
      <color theme="3" tint="0.59999389629810485"/>
      <name val="Times New Roman"/>
      <family val="1"/>
      <charset val="204"/>
    </font>
    <font>
      <sz val="1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3" tint="0.59999389629810485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4"/>
      <color theme="3" tint="0.59999389629810485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trike/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4">
    <xf numFmtId="0" fontId="0" fillId="0" borderId="0"/>
    <xf numFmtId="0" fontId="10" fillId="0" borderId="0"/>
    <xf numFmtId="0" fontId="8" fillId="0" borderId="1">
      <alignment horizontal="center"/>
    </xf>
    <xf numFmtId="0" fontId="10" fillId="0" borderId="0">
      <alignment vertical="top"/>
    </xf>
    <xf numFmtId="0" fontId="8" fillId="0" borderId="1">
      <alignment horizontal="center"/>
    </xf>
    <xf numFmtId="0" fontId="8" fillId="0" borderId="0">
      <alignment vertical="top"/>
    </xf>
    <xf numFmtId="0" fontId="10" fillId="0" borderId="0"/>
    <xf numFmtId="0" fontId="8" fillId="0" borderId="0">
      <alignment horizontal="right" vertical="top" wrapText="1"/>
    </xf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1">
      <alignment horizontal="center" wrapText="1"/>
    </xf>
    <xf numFmtId="0" fontId="10" fillId="0" borderId="0">
      <alignment vertical="top"/>
    </xf>
    <xf numFmtId="0" fontId="10" fillId="0" borderId="0"/>
    <xf numFmtId="0" fontId="10" fillId="0" borderId="0"/>
    <xf numFmtId="0" fontId="8" fillId="0" borderId="0"/>
    <xf numFmtId="0" fontId="8" fillId="0" borderId="1">
      <alignment horizontal="center" wrapText="1"/>
    </xf>
    <xf numFmtId="0" fontId="8" fillId="0" borderId="1">
      <alignment horizontal="center"/>
    </xf>
    <xf numFmtId="0" fontId="8" fillId="0" borderId="1">
      <alignment horizontal="center" wrapText="1"/>
    </xf>
    <xf numFmtId="0" fontId="10" fillId="0" borderId="0"/>
    <xf numFmtId="0" fontId="8" fillId="0" borderId="0">
      <alignment horizontal="center"/>
    </xf>
    <xf numFmtId="0" fontId="8" fillId="0" borderId="0">
      <alignment horizontal="left" vertical="top"/>
    </xf>
    <xf numFmtId="0" fontId="8" fillId="0" borderId="0"/>
    <xf numFmtId="0" fontId="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2" fillId="0" borderId="0"/>
    <xf numFmtId="165" fontId="12" fillId="0" borderId="0"/>
    <xf numFmtId="0" fontId="15" fillId="0" borderId="0"/>
    <xf numFmtId="0" fontId="16" fillId="0" borderId="0"/>
    <xf numFmtId="0" fontId="13" fillId="0" borderId="0"/>
    <xf numFmtId="164" fontId="18" fillId="0" borderId="0" applyFont="0" applyFill="0" applyBorder="0" applyAlignment="0" applyProtection="0"/>
    <xf numFmtId="0" fontId="3" fillId="0" borderId="0"/>
    <xf numFmtId="0" fontId="18" fillId="0" borderId="0"/>
    <xf numFmtId="0" fontId="2" fillId="0" borderId="0"/>
    <xf numFmtId="164" fontId="18" fillId="0" borderId="0" applyFont="0" applyFill="0" applyBorder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8" fillId="0" borderId="0"/>
  </cellStyleXfs>
  <cellXfs count="128">
    <xf numFmtId="0" fontId="0" fillId="0" borderId="0" xfId="0"/>
    <xf numFmtId="3" fontId="5" fillId="0" borderId="0" xfId="0" applyNumberFormat="1" applyFont="1" applyAlignment="1">
      <alignment horizontal="center" vertical="center" wrapText="1"/>
    </xf>
    <xf numFmtId="3" fontId="17" fillId="0" borderId="0" xfId="0" applyNumberFormat="1" applyFont="1" applyAlignment="1">
      <alignment horizontal="center" vertical="center" wrapText="1"/>
    </xf>
    <xf numFmtId="3" fontId="17" fillId="0" borderId="0" xfId="0" applyNumberFormat="1" applyFont="1" applyBorder="1" applyAlignment="1">
      <alignment horizontal="center" vertical="center" wrapText="1"/>
    </xf>
    <xf numFmtId="3" fontId="19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3" fontId="6" fillId="0" borderId="0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49" fontId="22" fillId="0" borderId="0" xfId="1" applyNumberFormat="1" applyFont="1" applyAlignment="1">
      <alignment horizontal="center" vertical="center" wrapText="1"/>
    </xf>
    <xf numFmtId="0" fontId="24" fillId="0" borderId="0" xfId="0" applyFont="1" applyAlignment="1">
      <alignment horizontal="left" vertical="center"/>
    </xf>
    <xf numFmtId="0" fontId="25" fillId="0" borderId="0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5" fillId="0" borderId="0" xfId="0" applyFont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23" fillId="0" borderId="0" xfId="0" applyFont="1" applyFill="1" applyBorder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3" fontId="28" fillId="0" borderId="0" xfId="0" applyNumberFormat="1" applyFont="1" applyAlignment="1">
      <alignment horizontal="left" vertical="center" wrapText="1"/>
    </xf>
    <xf numFmtId="3" fontId="5" fillId="0" borderId="1" xfId="45" applyNumberFormat="1" applyFont="1" applyFill="1" applyBorder="1" applyAlignment="1">
      <alignment horizontal="center" vertical="center" wrapText="1"/>
    </xf>
    <xf numFmtId="3" fontId="20" fillId="0" borderId="1" xfId="45" applyNumberFormat="1" applyFont="1" applyFill="1" applyBorder="1" applyAlignment="1">
      <alignment horizontal="center" vertical="center" wrapText="1"/>
    </xf>
    <xf numFmtId="0" fontId="29" fillId="0" borderId="0" xfId="0" applyFont="1" applyFill="1" applyBorder="1"/>
    <xf numFmtId="3" fontId="30" fillId="0" borderId="0" xfId="0" applyNumberFormat="1" applyFont="1" applyAlignment="1">
      <alignment horizontal="center" vertical="center" wrapText="1"/>
    </xf>
    <xf numFmtId="0" fontId="7" fillId="0" borderId="1" xfId="0" applyFont="1" applyFill="1" applyBorder="1" applyAlignment="1">
      <alignment horizontal="right" vertical="center" wrapText="1"/>
    </xf>
    <xf numFmtId="166" fontId="7" fillId="0" borderId="1" xfId="45" applyNumberFormat="1" applyFont="1" applyFill="1" applyBorder="1" applyAlignment="1">
      <alignment horizontal="center" vertical="center" wrapText="1"/>
    </xf>
    <xf numFmtId="164" fontId="7" fillId="0" borderId="1" xfId="45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3" fontId="19" fillId="0" borderId="1" xfId="45" applyNumberFormat="1" applyFont="1" applyFill="1" applyBorder="1" applyAlignment="1">
      <alignment horizontal="center" vertical="center" wrapText="1"/>
    </xf>
    <xf numFmtId="4" fontId="6" fillId="0" borderId="1" xfId="45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164" fontId="19" fillId="0" borderId="1" xfId="45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19" fillId="0" borderId="1" xfId="0" applyNumberFormat="1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 vertical="center"/>
    </xf>
    <xf numFmtId="3" fontId="30" fillId="0" borderId="3" xfId="0" applyNumberFormat="1" applyFont="1" applyBorder="1" applyAlignment="1">
      <alignment horizontal="center" vertical="center" wrapText="1"/>
    </xf>
    <xf numFmtId="0" fontId="30" fillId="0" borderId="0" xfId="0" applyFont="1" applyBorder="1" applyAlignment="1">
      <alignment horizontal="center" vertical="center"/>
    </xf>
    <xf numFmtId="3" fontId="29" fillId="0" borderId="0" xfId="0" applyNumberFormat="1" applyFont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7" fontId="7" fillId="0" borderId="1" xfId="45" applyNumberFormat="1" applyFont="1" applyFill="1" applyBorder="1" applyAlignment="1">
      <alignment horizontal="center" vertical="center"/>
    </xf>
    <xf numFmtId="0" fontId="28" fillId="0" borderId="0" xfId="0" applyFont="1" applyAlignment="1">
      <alignment horizontal="left" vertical="top"/>
    </xf>
    <xf numFmtId="49" fontId="28" fillId="0" borderId="0" xfId="0" applyNumberFormat="1" applyFont="1" applyAlignment="1">
      <alignment horizontal="left" vertical="top"/>
    </xf>
    <xf numFmtId="0" fontId="28" fillId="0" borderId="0" xfId="0" applyFont="1" applyAlignment="1">
      <alignment horizontal="left" vertical="top" wrapText="1"/>
    </xf>
    <xf numFmtId="0" fontId="31" fillId="0" borderId="0" xfId="0" applyFont="1" applyAlignment="1">
      <alignment horizontal="center" vertical="center"/>
    </xf>
    <xf numFmtId="0" fontId="17" fillId="0" borderId="0" xfId="0" applyFont="1" applyAlignment="1">
      <alignment vertical="center" wrapText="1"/>
    </xf>
    <xf numFmtId="3" fontId="30" fillId="0" borderId="3" xfId="0" applyNumberFormat="1" applyFont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/>
    <xf numFmtId="0" fontId="22" fillId="0" borderId="0" xfId="0" applyFont="1" applyFill="1" applyBorder="1" applyAlignment="1"/>
    <xf numFmtId="0" fontId="29" fillId="0" borderId="0" xfId="0" applyFont="1" applyFill="1" applyBorder="1" applyAlignment="1">
      <alignment horizontal="left"/>
    </xf>
    <xf numFmtId="0" fontId="29" fillId="0" borderId="0" xfId="0" applyFont="1" applyFill="1" applyBorder="1" applyAlignment="1">
      <alignment vertical="center"/>
    </xf>
    <xf numFmtId="3" fontId="5" fillId="2" borderId="1" xfId="0" applyNumberFormat="1" applyFont="1" applyFill="1" applyBorder="1" applyAlignment="1">
      <alignment horizontal="center" vertical="center" wrapText="1"/>
    </xf>
    <xf numFmtId="49" fontId="9" fillId="0" borderId="0" xfId="1" applyNumberFormat="1" applyFont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3" fontId="6" fillId="0" borderId="0" xfId="0" applyNumberFormat="1" applyFont="1" applyFill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0" fontId="32" fillId="0" borderId="0" xfId="0" applyFont="1" applyFill="1" applyBorder="1" applyAlignment="1">
      <alignment vertical="top"/>
    </xf>
    <xf numFmtId="0" fontId="34" fillId="0" borderId="0" xfId="0" applyFont="1" applyAlignment="1">
      <alignment horizontal="left" vertical="center"/>
    </xf>
    <xf numFmtId="3" fontId="30" fillId="0" borderId="0" xfId="0" applyNumberFormat="1" applyFont="1" applyBorder="1" applyAlignment="1">
      <alignment horizontal="center" vertical="center" wrapText="1"/>
    </xf>
    <xf numFmtId="3" fontId="29" fillId="0" borderId="3" xfId="0" applyNumberFormat="1" applyFont="1" applyBorder="1" applyAlignment="1">
      <alignment vertical="center" wrapText="1"/>
    </xf>
    <xf numFmtId="0" fontId="35" fillId="0" borderId="0" xfId="0" applyFont="1" applyAlignment="1">
      <alignment horizontal="center" vertical="center"/>
    </xf>
    <xf numFmtId="0" fontId="35" fillId="0" borderId="0" xfId="0" applyFont="1" applyAlignment="1">
      <alignment horizontal="left" vertical="center"/>
    </xf>
    <xf numFmtId="10" fontId="35" fillId="0" borderId="0" xfId="0" applyNumberFormat="1" applyFont="1" applyAlignment="1">
      <alignment horizontal="right" vertical="center"/>
    </xf>
    <xf numFmtId="0" fontId="25" fillId="0" borderId="0" xfId="0" applyFont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3" fontId="5" fillId="3" borderId="1" xfId="45" applyNumberFormat="1" applyFont="1" applyFill="1" applyBorder="1" applyAlignment="1">
      <alignment horizontal="center" vertical="center" wrapText="1"/>
    </xf>
    <xf numFmtId="3" fontId="6" fillId="3" borderId="1" xfId="45" applyNumberFormat="1" applyFont="1" applyFill="1" applyBorder="1" applyAlignment="1">
      <alignment horizontal="center" vertical="center" wrapText="1"/>
    </xf>
    <xf numFmtId="3" fontId="6" fillId="3" borderId="1" xfId="45" applyNumberFormat="1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3" fontId="5" fillId="2" borderId="1" xfId="45" applyNumberFormat="1" applyFont="1" applyFill="1" applyBorder="1" applyAlignment="1">
      <alignment horizontal="center" vertical="center" wrapText="1"/>
    </xf>
    <xf numFmtId="3" fontId="6" fillId="2" borderId="1" xfId="45" applyNumberFormat="1" applyFont="1" applyFill="1" applyBorder="1" applyAlignment="1">
      <alignment horizontal="center" vertical="center" wrapText="1"/>
    </xf>
    <xf numFmtId="3" fontId="6" fillId="2" borderId="1" xfId="45" applyNumberFormat="1" applyFont="1" applyFill="1" applyBorder="1" applyAlignment="1">
      <alignment horizontal="center" vertical="center"/>
    </xf>
    <xf numFmtId="168" fontId="5" fillId="0" borderId="1" xfId="45" applyNumberFormat="1" applyFont="1" applyFill="1" applyBorder="1" applyAlignment="1">
      <alignment horizontal="center" vertical="center" wrapText="1"/>
    </xf>
    <xf numFmtId="168" fontId="6" fillId="0" borderId="1" xfId="45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Alignment="1">
      <alignment horizontal="center" vertical="center" wrapText="1"/>
    </xf>
    <xf numFmtId="4" fontId="6" fillId="0" borderId="0" xfId="0" applyNumberFormat="1" applyFont="1" applyFill="1" applyAlignment="1">
      <alignment horizontal="center" vertical="center" wrapText="1"/>
    </xf>
    <xf numFmtId="3" fontId="30" fillId="0" borderId="0" xfId="0" applyNumberFormat="1" applyFont="1" applyAlignment="1">
      <alignment horizontal="left" wrapText="1"/>
    </xf>
    <xf numFmtId="3" fontId="17" fillId="0" borderId="0" xfId="0" applyNumberFormat="1" applyFont="1" applyAlignment="1">
      <alignment horizontal="left" wrapText="1"/>
    </xf>
    <xf numFmtId="168" fontId="6" fillId="0" borderId="1" xfId="45" applyNumberFormat="1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25" fillId="0" borderId="0" xfId="0" applyFont="1" applyBorder="1" applyAlignment="1">
      <alignment horizontal="left" vertical="center" wrapText="1"/>
    </xf>
    <xf numFmtId="0" fontId="25" fillId="0" borderId="3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horizontal="right" vertical="center"/>
    </xf>
    <xf numFmtId="0" fontId="6" fillId="0" borderId="5" xfId="0" applyFont="1" applyFill="1" applyBorder="1" applyAlignment="1">
      <alignment horizontal="right" vertical="center"/>
    </xf>
    <xf numFmtId="0" fontId="11" fillId="0" borderId="4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3" fontId="30" fillId="0" borderId="0" xfId="0" applyNumberFormat="1" applyFont="1" applyAlignment="1">
      <alignment horizontal="left" wrapText="1"/>
    </xf>
    <xf numFmtId="49" fontId="9" fillId="0" borderId="0" xfId="1" applyNumberFormat="1" applyFont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right" vertical="center" wrapText="1"/>
    </xf>
    <xf numFmtId="0" fontId="21" fillId="0" borderId="1" xfId="0" applyFont="1" applyFill="1" applyBorder="1" applyAlignment="1">
      <alignment horizontal="center" vertical="center" wrapText="1"/>
    </xf>
  </cellXfs>
  <cellStyles count="54">
    <cellStyle name="_2003_08_Телеотключение" xfId="27"/>
    <cellStyle name="_2ZM01!" xfId="28"/>
    <cellStyle name="_3g802!" xfId="29"/>
    <cellStyle name="_AQ_0109" xfId="30"/>
    <cellStyle name="_SIBRON-#7163-v1-Протокол_дог_цены__смета_№1(проект)_специф_оборудования" xfId="31"/>
    <cellStyle name="_ГЭС спецификация" xfId="32"/>
    <cellStyle name="_Как пример промежуточная ведомость" xfId="33"/>
    <cellStyle name="_Книга1" xfId="34"/>
    <cellStyle name="_объектные сводная сметы ВЭС2" xfId="35"/>
    <cellStyle name="_пример заполнения для расчета коэф" xfId="36"/>
    <cellStyle name="_Расчет конкурсной цены по ОРУ 110кВ Замена масляных выключателей на элегазовые10,11,13  утв-ый вариант" xfId="37"/>
    <cellStyle name="_смета ИТ2" xfId="38"/>
    <cellStyle name="_Телеотключение" xfId="39"/>
    <cellStyle name="Normal_# Project Landata Price List Q1 2005 New" xfId="40"/>
    <cellStyle name="normбlnн_MDRC's" xfId="41"/>
    <cellStyle name="Акт" xfId="2"/>
    <cellStyle name="АктМТСН" xfId="3"/>
    <cellStyle name="ВедРесурсов" xfId="4"/>
    <cellStyle name="ВедРесурсовАкт" xfId="5"/>
    <cellStyle name="Индексы" xfId="6"/>
    <cellStyle name="Итоги" xfId="7"/>
    <cellStyle name="ИтогоАктБазЦ" xfId="8"/>
    <cellStyle name="ИтогоАктБИМ" xfId="9"/>
    <cellStyle name="ИтогоАктРесМет" xfId="10"/>
    <cellStyle name="ИтогоБазЦ" xfId="11"/>
    <cellStyle name="ИтогоБИМ" xfId="12"/>
    <cellStyle name="ИтогоРесМет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 2" xfId="1"/>
    <cellStyle name="Обычный 2 2" xfId="53"/>
    <cellStyle name="Обычный 3" xfId="42"/>
    <cellStyle name="Обычный 4" xfId="43"/>
    <cellStyle name="Обычный 4 2" xfId="26"/>
    <cellStyle name="Обычный 4 2 2" xfId="46"/>
    <cellStyle name="Обычный 4 2 2 2" xfId="50"/>
    <cellStyle name="Обычный 4 2 3" xfId="48"/>
    <cellStyle name="Обычный 5" xfId="47"/>
    <cellStyle name="Обычный 6" xfId="51"/>
    <cellStyle name="Параметр" xfId="18"/>
    <cellStyle name="ПеременныеСметы" xfId="19"/>
    <cellStyle name="РесСмета" xfId="20"/>
    <cellStyle name="СводкаСтоимРаб" xfId="21"/>
    <cellStyle name="СводРасч" xfId="22"/>
    <cellStyle name="Стиль 1" xfId="44"/>
    <cellStyle name="Титул" xfId="23"/>
    <cellStyle name="Финансовый" xfId="45" builtinId="3"/>
    <cellStyle name="Финансовый 2" xfId="49"/>
    <cellStyle name="Финансовый 3" xfId="52"/>
    <cellStyle name="Хвост" xfId="24"/>
    <cellStyle name="Экспертиза" xfId="25"/>
  </cellStyles>
  <dxfs count="0"/>
  <tableStyles count="0" defaultTableStyle="TableStyleMedium2" defaultPivotStyle="PivotStyleLight16"/>
  <colors>
    <mruColors>
      <color rgb="FFEFEFE1"/>
      <color rgb="FFEEEB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burn/LOCALS~1/Temp/Rar$DI00.172/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Bond/&#1052;&#1086;&#1080;%20&#1076;&#1086;&#1082;&#1091;&#1084;&#1077;&#1085;&#1090;&#1099;/&#1055;&#1088;&#1086;&#1077;&#1082;&#1090;&#1099;/Energo/II&#1101;&#1090;&#1072;&#1087;/&#1041;&#1040;&#1041;&#1050;&#1048;/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voronina/LOCALS~1/Temp/bat/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Z75"/>
  <sheetViews>
    <sheetView tabSelected="1" zoomScaleNormal="100" zoomScaleSheetLayoutView="80" zoomScalePageLayoutView="70" workbookViewId="0">
      <selection activeCell="A18" sqref="A18:C18"/>
    </sheetView>
  </sheetViews>
  <sheetFormatPr defaultColWidth="9.140625" defaultRowHeight="15" outlineLevelCol="1" x14ac:dyDescent="0.25"/>
  <cols>
    <col min="1" max="1" width="4.28515625" style="5" customWidth="1"/>
    <col min="2" max="2" width="40.5703125" style="5" customWidth="1"/>
    <col min="3" max="3" width="10.5703125" style="5" customWidth="1"/>
    <col min="4" max="4" width="11.85546875" style="5" hidden="1" customWidth="1" outlineLevel="1"/>
    <col min="5" max="5" width="10.85546875" style="5" hidden="1" customWidth="1" outlineLevel="1"/>
    <col min="6" max="6" width="10" style="10" hidden="1" customWidth="1" outlineLevel="1"/>
    <col min="7" max="7" width="11.28515625" style="5" hidden="1" customWidth="1" outlineLevel="1"/>
    <col min="8" max="8" width="15.85546875" style="5" customWidth="1" collapsed="1"/>
    <col min="9" max="11" width="11.28515625" style="5" customWidth="1" outlineLevel="1"/>
    <col min="12" max="12" width="11.85546875" style="5" customWidth="1"/>
    <col min="13" max="13" width="14.85546875" style="5" customWidth="1"/>
    <col min="14" max="16" width="11.5703125" style="5" customWidth="1" outlineLevel="1"/>
    <col min="17" max="17" width="11.5703125" style="5" customWidth="1"/>
    <col min="18" max="18" width="11.28515625" style="5" hidden="1" customWidth="1"/>
    <col min="19" max="19" width="12.5703125" style="5" hidden="1" customWidth="1"/>
    <col min="20" max="20" width="12" style="5" hidden="1" customWidth="1"/>
    <col min="21" max="22" width="0" style="5" hidden="1" customWidth="1"/>
    <col min="23" max="23" width="9.140625" style="5"/>
    <col min="24" max="24" width="15.28515625" style="5" customWidth="1"/>
    <col min="25" max="16384" width="9.140625" style="5"/>
  </cols>
  <sheetData>
    <row r="1" spans="1:22" s="7" customFormat="1" ht="18.75" x14ac:dyDescent="0.25">
      <c r="A1" s="51"/>
      <c r="B1" s="52"/>
      <c r="C1" s="53"/>
      <c r="F1" s="54"/>
      <c r="O1" s="58" t="s">
        <v>27</v>
      </c>
      <c r="P1" s="59"/>
      <c r="Q1" s="59"/>
    </row>
    <row r="2" spans="1:22" s="7" customFormat="1" ht="40.5" customHeight="1" x14ac:dyDescent="0.25">
      <c r="A2" s="51"/>
      <c r="B2" s="52"/>
      <c r="C2" s="53"/>
      <c r="F2" s="54"/>
      <c r="O2" s="98" t="s">
        <v>50</v>
      </c>
      <c r="P2" s="98"/>
      <c r="Q2" s="98"/>
    </row>
    <row r="3" spans="1:22" s="7" customFormat="1" ht="18.75" x14ac:dyDescent="0.25">
      <c r="A3" s="51"/>
      <c r="B3" s="52"/>
      <c r="C3" s="53"/>
      <c r="F3" s="55"/>
      <c r="G3" s="55"/>
      <c r="O3" s="60" t="s">
        <v>51</v>
      </c>
      <c r="P3" s="60"/>
      <c r="Q3" s="60"/>
    </row>
    <row r="4" spans="1:22" s="7" customFormat="1" ht="21.75" customHeight="1" x14ac:dyDescent="0.25">
      <c r="A4" s="51"/>
      <c r="B4" s="52"/>
      <c r="C4" s="53"/>
      <c r="F4" s="55"/>
      <c r="G4" s="55"/>
      <c r="O4" s="61" t="s">
        <v>36</v>
      </c>
      <c r="P4" s="61"/>
      <c r="Q4" s="61"/>
    </row>
    <row r="5" spans="1:22" s="43" customFormat="1" ht="18.75" x14ac:dyDescent="0.25">
      <c r="A5" s="101" t="s">
        <v>45</v>
      </c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1"/>
      <c r="P5" s="101"/>
      <c r="Q5" s="101"/>
      <c r="R5" s="101"/>
      <c r="S5" s="101"/>
      <c r="T5" s="101"/>
      <c r="U5" s="101"/>
      <c r="V5" s="101"/>
    </row>
    <row r="6" spans="1:22" s="43" customFormat="1" ht="18.75" customHeight="1" x14ac:dyDescent="0.25">
      <c r="A6" s="102" t="s">
        <v>58</v>
      </c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2"/>
    </row>
    <row r="7" spans="1:22" ht="10.15" customHeight="1" x14ac:dyDescent="0.25">
      <c r="A7" s="8"/>
      <c r="B7" s="8"/>
      <c r="C7" s="8"/>
      <c r="D7" s="8"/>
      <c r="E7" s="8"/>
      <c r="F7" s="9"/>
      <c r="G7" s="20"/>
      <c r="H7" s="20"/>
      <c r="I7" s="8"/>
      <c r="J7" s="8"/>
      <c r="K7" s="20"/>
      <c r="L7" s="20"/>
      <c r="M7" s="20"/>
      <c r="N7" s="8"/>
      <c r="O7" s="8"/>
      <c r="P7" s="8"/>
      <c r="Q7" s="8"/>
    </row>
    <row r="8" spans="1:22" ht="15.75" customHeight="1" x14ac:dyDescent="0.25">
      <c r="A8" s="103" t="s">
        <v>52</v>
      </c>
      <c r="B8" s="103"/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  <c r="Q8" s="103"/>
    </row>
    <row r="9" spans="1:22" s="15" customFormat="1" ht="15" customHeight="1" x14ac:dyDescent="0.25">
      <c r="A9" s="12" t="s">
        <v>4</v>
      </c>
      <c r="B9" s="13"/>
      <c r="C9" s="13"/>
      <c r="D9" s="13"/>
      <c r="F9" s="16"/>
      <c r="I9" s="14"/>
      <c r="J9" s="14"/>
      <c r="K9" s="14"/>
    </row>
    <row r="10" spans="1:22" s="15" customFormat="1" ht="15.75" customHeight="1" x14ac:dyDescent="0.25">
      <c r="A10" s="104" t="s">
        <v>21</v>
      </c>
      <c r="B10" s="104"/>
      <c r="C10" s="105" t="s">
        <v>56</v>
      </c>
      <c r="D10" s="105"/>
      <c r="E10" s="66"/>
      <c r="F10" s="67"/>
      <c r="G10" s="66"/>
      <c r="H10" s="66"/>
      <c r="I10" s="17"/>
      <c r="J10" s="17"/>
      <c r="K10" s="17"/>
      <c r="O10" s="73"/>
      <c r="P10" s="72"/>
      <c r="Q10" s="74"/>
    </row>
    <row r="11" spans="1:22" ht="15" customHeight="1" x14ac:dyDescent="0.25">
      <c r="A11" s="122" t="s">
        <v>57</v>
      </c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122"/>
    </row>
    <row r="12" spans="1:22" x14ac:dyDescent="0.25">
      <c r="A12" s="99" t="s">
        <v>28</v>
      </c>
      <c r="B12" s="99" t="s">
        <v>0</v>
      </c>
      <c r="C12" s="99" t="s">
        <v>1</v>
      </c>
      <c r="D12" s="99" t="s">
        <v>19</v>
      </c>
      <c r="E12" s="99"/>
      <c r="F12" s="99"/>
      <c r="G12" s="99"/>
      <c r="H12" s="99" t="s">
        <v>33</v>
      </c>
      <c r="I12" s="99"/>
      <c r="J12" s="99"/>
      <c r="K12" s="99"/>
      <c r="L12" s="99"/>
      <c r="M12" s="99"/>
      <c r="N12" s="99"/>
      <c r="O12" s="99"/>
      <c r="P12" s="99"/>
      <c r="Q12" s="99"/>
      <c r="R12" s="99" t="s">
        <v>29</v>
      </c>
      <c r="S12" s="99"/>
      <c r="T12" s="99"/>
      <c r="U12" s="99"/>
      <c r="V12" s="99"/>
    </row>
    <row r="13" spans="1:22" ht="15" customHeight="1" x14ac:dyDescent="0.25">
      <c r="A13" s="99"/>
      <c r="B13" s="99"/>
      <c r="C13" s="99"/>
      <c r="D13" s="99" t="s">
        <v>9</v>
      </c>
      <c r="E13" s="99" t="s">
        <v>16</v>
      </c>
      <c r="F13" s="99"/>
      <c r="G13" s="99"/>
      <c r="H13" s="100" t="s">
        <v>55</v>
      </c>
      <c r="I13" s="99" t="s">
        <v>48</v>
      </c>
      <c r="J13" s="99"/>
      <c r="K13" s="99"/>
      <c r="L13" s="99"/>
      <c r="M13" s="99"/>
      <c r="N13" s="99"/>
      <c r="O13" s="99"/>
      <c r="P13" s="99"/>
      <c r="Q13" s="99"/>
      <c r="R13" s="100" t="s">
        <v>9</v>
      </c>
      <c r="S13" s="99" t="s">
        <v>16</v>
      </c>
      <c r="T13" s="99"/>
      <c r="U13" s="99"/>
      <c r="V13" s="99"/>
    </row>
    <row r="14" spans="1:22" ht="46.5" customHeight="1" x14ac:dyDescent="0.25">
      <c r="A14" s="99"/>
      <c r="B14" s="99"/>
      <c r="C14" s="99"/>
      <c r="D14" s="99"/>
      <c r="E14" s="38" t="s">
        <v>6</v>
      </c>
      <c r="F14" s="38" t="s">
        <v>10</v>
      </c>
      <c r="G14" s="38" t="s">
        <v>22</v>
      </c>
      <c r="H14" s="100"/>
      <c r="I14" s="80" t="s">
        <v>46</v>
      </c>
      <c r="J14" s="81" t="s">
        <v>5</v>
      </c>
      <c r="K14" s="80" t="s">
        <v>47</v>
      </c>
      <c r="L14" s="85" t="s">
        <v>20</v>
      </c>
      <c r="M14" s="86" t="s">
        <v>15</v>
      </c>
      <c r="N14" s="83" t="s">
        <v>7</v>
      </c>
      <c r="O14" s="83" t="s">
        <v>8</v>
      </c>
      <c r="P14" s="83" t="s">
        <v>37</v>
      </c>
      <c r="Q14" s="84" t="s">
        <v>38</v>
      </c>
      <c r="R14" s="100"/>
      <c r="S14" s="47" t="s">
        <v>30</v>
      </c>
      <c r="T14" s="47" t="s">
        <v>20</v>
      </c>
      <c r="U14" s="47" t="s">
        <v>15</v>
      </c>
      <c r="V14" s="39" t="s">
        <v>14</v>
      </c>
    </row>
    <row r="15" spans="1:22" ht="15.75" customHeight="1" x14ac:dyDescent="0.25">
      <c r="A15" s="38">
        <v>1</v>
      </c>
      <c r="B15" s="38">
        <v>2</v>
      </c>
      <c r="C15" s="38">
        <v>3</v>
      </c>
      <c r="D15" s="38">
        <v>4</v>
      </c>
      <c r="E15" s="38">
        <v>5</v>
      </c>
      <c r="F15" s="38">
        <v>6</v>
      </c>
      <c r="G15" s="38">
        <v>7</v>
      </c>
      <c r="H15" s="38">
        <v>4</v>
      </c>
      <c r="I15" s="76">
        <v>5</v>
      </c>
      <c r="J15" s="38">
        <v>6</v>
      </c>
      <c r="K15" s="76">
        <v>7</v>
      </c>
      <c r="L15" s="87">
        <v>8</v>
      </c>
      <c r="M15" s="87">
        <v>9</v>
      </c>
      <c r="N15" s="38">
        <v>10</v>
      </c>
      <c r="O15" s="38">
        <v>11</v>
      </c>
      <c r="P15" s="38">
        <v>12</v>
      </c>
      <c r="Q15" s="38">
        <v>13</v>
      </c>
      <c r="R15" s="47">
        <v>12</v>
      </c>
      <c r="S15" s="47">
        <v>13</v>
      </c>
      <c r="T15" s="47">
        <v>14</v>
      </c>
      <c r="U15" s="47">
        <v>15</v>
      </c>
      <c r="V15" s="47">
        <v>16</v>
      </c>
    </row>
    <row r="16" spans="1:22" s="18" customFormat="1" ht="15" customHeight="1" x14ac:dyDescent="0.25">
      <c r="A16" s="123" t="s">
        <v>23</v>
      </c>
      <c r="B16" s="123"/>
      <c r="C16" s="123"/>
      <c r="D16" s="38"/>
      <c r="E16" s="38"/>
      <c r="F16" s="38"/>
      <c r="G16" s="38"/>
      <c r="H16" s="38"/>
      <c r="I16" s="76"/>
      <c r="J16" s="38"/>
      <c r="K16" s="76"/>
      <c r="L16" s="87"/>
      <c r="M16" s="87"/>
      <c r="N16" s="38"/>
      <c r="O16" s="38"/>
      <c r="P16" s="38"/>
      <c r="Q16" s="38"/>
      <c r="R16" s="47"/>
      <c r="S16" s="47"/>
      <c r="T16" s="47"/>
      <c r="U16" s="47"/>
      <c r="V16" s="47"/>
    </row>
    <row r="17" spans="1:26" s="18" customFormat="1" ht="31.5" x14ac:dyDescent="0.25">
      <c r="A17" s="30">
        <v>1</v>
      </c>
      <c r="B17" s="35" t="s">
        <v>59</v>
      </c>
      <c r="C17" s="36" t="s">
        <v>49</v>
      </c>
      <c r="D17" s="22"/>
      <c r="E17" s="22"/>
      <c r="F17" s="23"/>
      <c r="G17" s="22"/>
      <c r="H17" s="62">
        <f>I17+J17+L17+M17+N17+O17</f>
        <v>685284</v>
      </c>
      <c r="I17" s="77">
        <v>236271</v>
      </c>
      <c r="J17" s="22">
        <v>9933</v>
      </c>
      <c r="K17" s="77">
        <v>145</v>
      </c>
      <c r="L17" s="88">
        <v>106845</v>
      </c>
      <c r="M17" s="88"/>
      <c r="N17" s="22">
        <v>219144</v>
      </c>
      <c r="O17" s="22">
        <v>113091</v>
      </c>
      <c r="P17" s="91">
        <v>297.36989999999997</v>
      </c>
      <c r="Q17" s="91">
        <v>3.0005999999999999</v>
      </c>
      <c r="R17" s="29"/>
      <c r="S17" s="29"/>
      <c r="T17" s="29"/>
      <c r="U17" s="29"/>
      <c r="V17" s="29"/>
      <c r="X17" s="93"/>
      <c r="Y17" s="93"/>
      <c r="Z17" s="93"/>
    </row>
    <row r="18" spans="1:26" s="18" customFormat="1" x14ac:dyDescent="0.25">
      <c r="A18" s="125" t="s">
        <v>24</v>
      </c>
      <c r="B18" s="125"/>
      <c r="C18" s="125"/>
      <c r="D18" s="40">
        <f t="shared" ref="D18:V18" si="0">SUM(D17:D17)</f>
        <v>0</v>
      </c>
      <c r="E18" s="40">
        <f t="shared" si="0"/>
        <v>0</v>
      </c>
      <c r="F18" s="40">
        <f t="shared" si="0"/>
        <v>0</v>
      </c>
      <c r="G18" s="40">
        <f t="shared" si="0"/>
        <v>0</v>
      </c>
      <c r="H18" s="40">
        <f t="shared" si="0"/>
        <v>685284</v>
      </c>
      <c r="I18" s="78">
        <f t="shared" si="0"/>
        <v>236271</v>
      </c>
      <c r="J18" s="40">
        <f t="shared" si="0"/>
        <v>9933</v>
      </c>
      <c r="K18" s="78">
        <f t="shared" si="0"/>
        <v>145</v>
      </c>
      <c r="L18" s="89">
        <f t="shared" si="0"/>
        <v>106845</v>
      </c>
      <c r="M18" s="89">
        <f t="shared" si="0"/>
        <v>0</v>
      </c>
      <c r="N18" s="40">
        <f t="shared" si="0"/>
        <v>219144</v>
      </c>
      <c r="O18" s="40">
        <f t="shared" si="0"/>
        <v>113091</v>
      </c>
      <c r="P18" s="92">
        <f t="shared" si="0"/>
        <v>297.36989999999997</v>
      </c>
      <c r="Q18" s="92">
        <f t="shared" si="0"/>
        <v>3.0005999999999999</v>
      </c>
      <c r="R18" s="48">
        <f t="shared" si="0"/>
        <v>0</v>
      </c>
      <c r="S18" s="48">
        <f t="shared" si="0"/>
        <v>0</v>
      </c>
      <c r="T18" s="48">
        <f t="shared" si="0"/>
        <v>0</v>
      </c>
      <c r="U18" s="48">
        <f t="shared" si="0"/>
        <v>0</v>
      </c>
      <c r="V18" s="48">
        <f t="shared" si="0"/>
        <v>0</v>
      </c>
      <c r="X18" s="94"/>
      <c r="Y18" s="93"/>
      <c r="Z18" s="93"/>
    </row>
    <row r="19" spans="1:26" s="18" customFormat="1" ht="0.75" customHeight="1" x14ac:dyDescent="0.25">
      <c r="A19" s="107" t="s">
        <v>35</v>
      </c>
      <c r="B19" s="108"/>
      <c r="C19" s="109"/>
      <c r="D19" s="40"/>
      <c r="E19" s="40"/>
      <c r="F19" s="40"/>
      <c r="G19" s="40"/>
      <c r="H19" s="40"/>
      <c r="I19" s="78"/>
      <c r="J19" s="40"/>
      <c r="K19" s="78"/>
      <c r="L19" s="89"/>
      <c r="M19" s="89"/>
      <c r="N19" s="40"/>
      <c r="O19" s="40"/>
      <c r="P19" s="92"/>
      <c r="Q19" s="92"/>
      <c r="R19" s="65"/>
      <c r="S19" s="65"/>
      <c r="T19" s="65"/>
      <c r="U19" s="65"/>
      <c r="V19" s="65"/>
    </row>
    <row r="20" spans="1:26" s="18" customFormat="1" hidden="1" x14ac:dyDescent="0.25">
      <c r="A20" s="116" t="s">
        <v>42</v>
      </c>
      <c r="B20" s="117"/>
      <c r="C20" s="118"/>
      <c r="D20" s="40"/>
      <c r="E20" s="40"/>
      <c r="F20" s="40"/>
      <c r="G20" s="40"/>
      <c r="H20" s="40"/>
      <c r="I20" s="78"/>
      <c r="J20" s="40"/>
      <c r="K20" s="78"/>
      <c r="L20" s="89"/>
      <c r="M20" s="89"/>
      <c r="N20" s="40"/>
      <c r="O20" s="40"/>
      <c r="P20" s="92"/>
      <c r="Q20" s="92"/>
      <c r="R20" s="65"/>
      <c r="S20" s="65"/>
      <c r="T20" s="65"/>
      <c r="U20" s="65"/>
      <c r="V20" s="65"/>
    </row>
    <row r="21" spans="1:26" s="18" customFormat="1" hidden="1" x14ac:dyDescent="0.25">
      <c r="A21" s="116" t="s">
        <v>43</v>
      </c>
      <c r="B21" s="117"/>
      <c r="C21" s="118"/>
      <c r="D21" s="40"/>
      <c r="E21" s="40"/>
      <c r="F21" s="40"/>
      <c r="G21" s="40"/>
      <c r="H21" s="40"/>
      <c r="I21" s="78"/>
      <c r="J21" s="40"/>
      <c r="K21" s="78"/>
      <c r="L21" s="89"/>
      <c r="M21" s="89"/>
      <c r="N21" s="40"/>
      <c r="O21" s="40"/>
      <c r="P21" s="92"/>
      <c r="Q21" s="92"/>
      <c r="R21" s="65"/>
      <c r="S21" s="65"/>
      <c r="T21" s="65"/>
      <c r="U21" s="65"/>
      <c r="V21" s="65"/>
    </row>
    <row r="22" spans="1:26" s="18" customFormat="1" hidden="1" x14ac:dyDescent="0.25">
      <c r="A22" s="116" t="s">
        <v>44</v>
      </c>
      <c r="B22" s="117"/>
      <c r="C22" s="118"/>
      <c r="D22" s="40"/>
      <c r="E22" s="40"/>
      <c r="F22" s="40"/>
      <c r="G22" s="40"/>
      <c r="H22" s="40"/>
      <c r="I22" s="78"/>
      <c r="J22" s="40"/>
      <c r="K22" s="78"/>
      <c r="L22" s="89"/>
      <c r="M22" s="89"/>
      <c r="N22" s="40"/>
      <c r="O22" s="40"/>
      <c r="P22" s="92"/>
      <c r="Q22" s="92"/>
      <c r="R22" s="65"/>
      <c r="S22" s="65"/>
      <c r="T22" s="65"/>
      <c r="U22" s="65"/>
      <c r="V22" s="65"/>
    </row>
    <row r="23" spans="1:26" s="18" customFormat="1" ht="15" hidden="1" customHeight="1" x14ac:dyDescent="0.25">
      <c r="A23" s="113" t="s">
        <v>25</v>
      </c>
      <c r="B23" s="114"/>
      <c r="C23" s="115"/>
      <c r="D23" s="22"/>
      <c r="E23" s="22"/>
      <c r="F23" s="22"/>
      <c r="G23" s="22"/>
      <c r="H23" s="22"/>
      <c r="I23" s="77"/>
      <c r="J23" s="22"/>
      <c r="K23" s="77"/>
      <c r="L23" s="88"/>
      <c r="M23" s="88"/>
      <c r="N23" s="22"/>
      <c r="O23" s="22"/>
      <c r="P23" s="91"/>
      <c r="Q23" s="91"/>
    </row>
    <row r="24" spans="1:26" s="18" customFormat="1" ht="15.75" hidden="1" x14ac:dyDescent="0.25">
      <c r="A24" s="30">
        <v>3</v>
      </c>
      <c r="B24" s="35"/>
      <c r="C24" s="36"/>
      <c r="D24" s="22"/>
      <c r="E24" s="22"/>
      <c r="F24" s="23"/>
      <c r="G24" s="22"/>
      <c r="H24" s="29"/>
      <c r="I24" s="77"/>
      <c r="J24" s="22"/>
      <c r="K24" s="77"/>
      <c r="L24" s="88"/>
      <c r="M24" s="88"/>
      <c r="N24" s="22"/>
      <c r="O24" s="22"/>
      <c r="P24" s="91"/>
      <c r="Q24" s="91"/>
      <c r="R24" s="29"/>
      <c r="S24" s="29"/>
      <c r="T24" s="29" t="e">
        <f>#REF!*H27</f>
        <v>#REF!</v>
      </c>
      <c r="U24" s="29"/>
      <c r="V24" s="29" t="e">
        <f>#REF!*H27</f>
        <v>#REF!</v>
      </c>
    </row>
    <row r="25" spans="1:26" s="18" customFormat="1" hidden="1" x14ac:dyDescent="0.25">
      <c r="A25" s="110" t="s">
        <v>26</v>
      </c>
      <c r="B25" s="111"/>
      <c r="C25" s="112"/>
      <c r="D25" s="40">
        <f t="shared" ref="D25:V25" si="1">SUM(D24:D24)</f>
        <v>0</v>
      </c>
      <c r="E25" s="40">
        <f t="shared" si="1"/>
        <v>0</v>
      </c>
      <c r="F25" s="40">
        <f t="shared" si="1"/>
        <v>0</v>
      </c>
      <c r="G25" s="40">
        <f t="shared" si="1"/>
        <v>0</v>
      </c>
      <c r="H25" s="40">
        <f t="shared" si="1"/>
        <v>0</v>
      </c>
      <c r="I25" s="78">
        <f t="shared" si="1"/>
        <v>0</v>
      </c>
      <c r="J25" s="40">
        <f t="shared" si="1"/>
        <v>0</v>
      </c>
      <c r="K25" s="78">
        <f t="shared" si="1"/>
        <v>0</v>
      </c>
      <c r="L25" s="89"/>
      <c r="M25" s="89"/>
      <c r="N25" s="40">
        <f t="shared" si="1"/>
        <v>0</v>
      </c>
      <c r="O25" s="40">
        <f t="shared" si="1"/>
        <v>0</v>
      </c>
      <c r="P25" s="92">
        <f t="shared" si="1"/>
        <v>0</v>
      </c>
      <c r="Q25" s="92">
        <f t="shared" si="1"/>
        <v>0</v>
      </c>
      <c r="R25" s="40">
        <f t="shared" si="1"/>
        <v>0</v>
      </c>
      <c r="S25" s="40">
        <f t="shared" si="1"/>
        <v>0</v>
      </c>
      <c r="T25" s="40" t="e">
        <f t="shared" si="1"/>
        <v>#REF!</v>
      </c>
      <c r="U25" s="40">
        <f t="shared" si="1"/>
        <v>0</v>
      </c>
      <c r="V25" s="40" t="e">
        <f t="shared" si="1"/>
        <v>#REF!</v>
      </c>
    </row>
    <row r="26" spans="1:26" s="18" customFormat="1" x14ac:dyDescent="0.25">
      <c r="A26" s="126" t="s">
        <v>17</v>
      </c>
      <c r="B26" s="126"/>
      <c r="C26" s="126"/>
      <c r="D26" s="37">
        <f t="shared" ref="D26:K26" si="2">D18+D25</f>
        <v>0</v>
      </c>
      <c r="E26" s="37">
        <f t="shared" si="2"/>
        <v>0</v>
      </c>
      <c r="F26" s="37">
        <f t="shared" si="2"/>
        <v>0</v>
      </c>
      <c r="G26" s="37">
        <f t="shared" si="2"/>
        <v>0</v>
      </c>
      <c r="H26" s="37">
        <f t="shared" si="2"/>
        <v>685284</v>
      </c>
      <c r="I26" s="79">
        <f t="shared" si="2"/>
        <v>236271</v>
      </c>
      <c r="J26" s="37">
        <f t="shared" si="2"/>
        <v>9933</v>
      </c>
      <c r="K26" s="79">
        <f t="shared" si="2"/>
        <v>145</v>
      </c>
      <c r="L26" s="90"/>
      <c r="M26" s="90"/>
      <c r="N26" s="37">
        <f t="shared" ref="N26:V26" si="3">N18+N25</f>
        <v>219144</v>
      </c>
      <c r="O26" s="37">
        <f t="shared" si="3"/>
        <v>113091</v>
      </c>
      <c r="P26" s="97">
        <f t="shared" si="3"/>
        <v>297.36989999999997</v>
      </c>
      <c r="Q26" s="97">
        <f t="shared" si="3"/>
        <v>3.0005999999999999</v>
      </c>
      <c r="R26" s="37">
        <f t="shared" si="3"/>
        <v>0</v>
      </c>
      <c r="S26" s="37">
        <f t="shared" si="3"/>
        <v>0</v>
      </c>
      <c r="T26" s="37" t="e">
        <f t="shared" si="3"/>
        <v>#REF!</v>
      </c>
      <c r="U26" s="37">
        <f t="shared" si="3"/>
        <v>0</v>
      </c>
      <c r="V26" s="37" t="e">
        <f t="shared" si="3"/>
        <v>#REF!</v>
      </c>
    </row>
    <row r="27" spans="1:26" s="18" customFormat="1" ht="15" hidden="1" customHeight="1" x14ac:dyDescent="0.25">
      <c r="A27" s="106" t="s">
        <v>31</v>
      </c>
      <c r="B27" s="106"/>
      <c r="C27" s="106"/>
      <c r="D27" s="37"/>
      <c r="E27" s="37"/>
      <c r="F27" s="37"/>
      <c r="G27" s="37"/>
      <c r="H27" s="50"/>
      <c r="I27" s="79"/>
      <c r="J27" s="37"/>
      <c r="K27" s="79"/>
      <c r="L27" s="90"/>
      <c r="M27" s="90"/>
      <c r="N27" s="37"/>
      <c r="O27" s="37"/>
      <c r="P27" s="37"/>
      <c r="Q27" s="37"/>
      <c r="R27" s="30"/>
      <c r="S27" s="30"/>
      <c r="T27" s="30"/>
      <c r="U27" s="30"/>
      <c r="V27" s="30"/>
    </row>
    <row r="28" spans="1:26" s="18" customFormat="1" hidden="1" x14ac:dyDescent="0.25">
      <c r="A28" s="100" t="s">
        <v>32</v>
      </c>
      <c r="B28" s="100"/>
      <c r="C28" s="100"/>
      <c r="D28" s="37"/>
      <c r="E28" s="37"/>
      <c r="F28" s="37"/>
      <c r="G28" s="37"/>
      <c r="H28" s="37">
        <f>H26*H27</f>
        <v>0</v>
      </c>
      <c r="I28" s="79"/>
      <c r="J28" s="37"/>
      <c r="K28" s="79"/>
      <c r="L28" s="90"/>
      <c r="M28" s="90"/>
      <c r="N28" s="37"/>
      <c r="O28" s="37"/>
      <c r="P28" s="37"/>
      <c r="Q28" s="37"/>
      <c r="R28" s="30"/>
      <c r="S28" s="30"/>
      <c r="T28" s="30"/>
      <c r="U28" s="30"/>
      <c r="V28" s="30"/>
    </row>
    <row r="29" spans="1:26" s="18" customFormat="1" x14ac:dyDescent="0.25">
      <c r="A29" s="30"/>
      <c r="B29" s="30" t="s">
        <v>2</v>
      </c>
      <c r="C29" s="29"/>
      <c r="D29" s="29"/>
      <c r="E29" s="22"/>
      <c r="F29" s="31"/>
      <c r="G29" s="22"/>
      <c r="H29" s="32">
        <f>H26*20%</f>
        <v>137056.79999999999</v>
      </c>
      <c r="I29" s="77"/>
      <c r="J29" s="22"/>
      <c r="K29" s="77"/>
      <c r="L29" s="88"/>
      <c r="M29" s="88"/>
      <c r="N29" s="22"/>
      <c r="O29" s="22"/>
      <c r="P29" s="22"/>
      <c r="Q29" s="22"/>
      <c r="R29" s="30"/>
      <c r="S29" s="30"/>
      <c r="T29" s="30"/>
      <c r="U29" s="30"/>
      <c r="V29" s="30"/>
    </row>
    <row r="30" spans="1:26" s="18" customFormat="1" x14ac:dyDescent="0.25">
      <c r="A30" s="30"/>
      <c r="B30" s="30" t="s">
        <v>3</v>
      </c>
      <c r="C30" s="29"/>
      <c r="D30" s="29"/>
      <c r="E30" s="22"/>
      <c r="F30" s="31"/>
      <c r="G30" s="22"/>
      <c r="H30" s="32">
        <f>H26+H29</f>
        <v>822340.8</v>
      </c>
      <c r="I30" s="77"/>
      <c r="J30" s="22"/>
      <c r="K30" s="77"/>
      <c r="L30" s="88"/>
      <c r="M30" s="88"/>
      <c r="N30" s="22"/>
      <c r="O30" s="22"/>
      <c r="P30" s="22"/>
      <c r="Q30" s="22"/>
      <c r="R30" s="30"/>
      <c r="S30" s="30"/>
      <c r="T30" s="30"/>
      <c r="U30" s="30"/>
      <c r="V30" s="30"/>
    </row>
    <row r="31" spans="1:26" hidden="1" x14ac:dyDescent="0.25">
      <c r="A31" s="127" t="s">
        <v>18</v>
      </c>
      <c r="B31" s="127"/>
      <c r="C31" s="127"/>
      <c r="D31" s="127"/>
      <c r="E31" s="127"/>
      <c r="F31" s="127"/>
      <c r="G31" s="127"/>
      <c r="H31" s="127"/>
      <c r="I31" s="127"/>
      <c r="J31" s="127"/>
      <c r="K31" s="127"/>
      <c r="L31" s="127"/>
      <c r="M31" s="127"/>
      <c r="N31" s="127"/>
      <c r="O31" s="127"/>
      <c r="P31" s="127"/>
      <c r="Q31" s="127"/>
      <c r="R31" s="30"/>
      <c r="S31" s="30"/>
      <c r="T31" s="30"/>
      <c r="U31" s="30"/>
      <c r="V31" s="30"/>
    </row>
    <row r="32" spans="1:26" ht="15" hidden="1" customHeight="1" x14ac:dyDescent="0.25">
      <c r="A32" s="57" t="s">
        <v>11</v>
      </c>
      <c r="B32" s="106" t="s">
        <v>12</v>
      </c>
      <c r="C32" s="106"/>
      <c r="D32" s="33"/>
      <c r="E32" s="28"/>
      <c r="F32" s="34"/>
      <c r="G32" s="28"/>
      <c r="H32" s="27" t="e">
        <f>#REF!</f>
        <v>#REF!</v>
      </c>
      <c r="I32" s="28"/>
      <c r="J32" s="28"/>
      <c r="K32" s="28"/>
      <c r="L32" s="28"/>
      <c r="M32" s="28"/>
      <c r="N32" s="28"/>
      <c r="O32" s="28"/>
      <c r="P32" s="28"/>
      <c r="Q32" s="28"/>
      <c r="R32" s="30"/>
      <c r="S32" s="30"/>
      <c r="T32" s="30"/>
      <c r="U32" s="30"/>
      <c r="V32" s="30"/>
    </row>
    <row r="33" spans="1:22" ht="13.5" hidden="1" customHeight="1" x14ac:dyDescent="0.25">
      <c r="A33" s="124" t="s">
        <v>6</v>
      </c>
      <c r="B33" s="124"/>
      <c r="C33" s="124"/>
      <c r="D33" s="124"/>
      <c r="E33" s="124"/>
      <c r="F33" s="124"/>
      <c r="G33" s="26"/>
      <c r="H33" s="27">
        <f>E26*6.21+16</f>
        <v>16</v>
      </c>
      <c r="I33" s="28"/>
      <c r="J33" s="28"/>
      <c r="K33" s="28"/>
      <c r="L33" s="28"/>
      <c r="M33" s="28"/>
      <c r="N33" s="28"/>
      <c r="O33" s="28"/>
      <c r="P33" s="28"/>
      <c r="Q33" s="28"/>
      <c r="R33" s="30"/>
      <c r="S33" s="30"/>
      <c r="T33" s="30"/>
      <c r="U33" s="30"/>
      <c r="V33" s="30"/>
    </row>
    <row r="34" spans="1:22" ht="13.5" hidden="1" customHeight="1" x14ac:dyDescent="0.25">
      <c r="A34" s="124" t="s">
        <v>13</v>
      </c>
      <c r="B34" s="124"/>
      <c r="C34" s="124"/>
      <c r="D34" s="124"/>
      <c r="E34" s="124"/>
      <c r="F34" s="124"/>
      <c r="G34" s="26"/>
      <c r="H34" s="27">
        <f>F26*5.19+1</f>
        <v>1</v>
      </c>
      <c r="I34" s="28"/>
      <c r="J34" s="28"/>
      <c r="K34" s="28"/>
      <c r="L34" s="28"/>
      <c r="M34" s="28"/>
      <c r="N34" s="28"/>
      <c r="O34" s="28"/>
      <c r="P34" s="28"/>
      <c r="Q34" s="28"/>
      <c r="R34" s="30"/>
      <c r="S34" s="30"/>
      <c r="T34" s="30"/>
      <c r="U34" s="30"/>
      <c r="V34" s="30"/>
    </row>
    <row r="35" spans="1:22" ht="15.75" hidden="1" customHeight="1" x14ac:dyDescent="0.25">
      <c r="A35" s="30"/>
      <c r="B35" s="33" t="s">
        <v>34</v>
      </c>
      <c r="C35" s="41"/>
      <c r="D35" s="41">
        <f>D26</f>
        <v>0</v>
      </c>
      <c r="E35" s="41"/>
      <c r="F35" s="42"/>
      <c r="G35" s="41"/>
      <c r="H35" s="41">
        <f>H26+H33+H34</f>
        <v>685301</v>
      </c>
      <c r="I35" s="41"/>
      <c r="J35" s="41"/>
      <c r="K35" s="41"/>
      <c r="L35" s="41"/>
      <c r="M35" s="41"/>
      <c r="N35" s="41"/>
      <c r="O35" s="41"/>
      <c r="P35" s="41"/>
      <c r="Q35" s="41"/>
      <c r="R35" s="49"/>
      <c r="S35" s="49"/>
      <c r="T35" s="49"/>
      <c r="U35" s="49"/>
      <c r="V35" s="49"/>
    </row>
    <row r="36" spans="1:22" s="15" customFormat="1" x14ac:dyDescent="0.25">
      <c r="A36" s="120" t="s">
        <v>39</v>
      </c>
      <c r="B36" s="121"/>
      <c r="C36" s="121"/>
      <c r="D36" s="121"/>
      <c r="E36" s="121"/>
      <c r="F36" s="121"/>
      <c r="G36" s="121"/>
      <c r="H36" s="121"/>
      <c r="I36" s="121"/>
      <c r="J36" s="121"/>
      <c r="K36" s="121"/>
      <c r="L36" s="121"/>
      <c r="M36" s="121"/>
      <c r="N36" s="121"/>
      <c r="O36" s="121"/>
      <c r="P36" s="121"/>
      <c r="Q36" s="121"/>
      <c r="R36" s="5"/>
      <c r="S36" s="5"/>
      <c r="T36" s="5"/>
      <c r="U36" s="5"/>
      <c r="V36" s="5"/>
    </row>
    <row r="37" spans="1:22" s="15" customFormat="1" x14ac:dyDescent="0.25">
      <c r="A37" s="63"/>
      <c r="B37" s="69" t="s">
        <v>40</v>
      </c>
      <c r="C37" s="64"/>
      <c r="D37" s="64"/>
      <c r="E37" s="64"/>
      <c r="F37" s="64"/>
      <c r="G37" s="64"/>
      <c r="H37" s="64"/>
      <c r="I37" s="64"/>
      <c r="J37" s="64"/>
      <c r="K37" s="75"/>
      <c r="L37" s="82"/>
      <c r="M37" s="82"/>
      <c r="N37" s="64"/>
      <c r="O37" s="64"/>
      <c r="P37" s="64"/>
      <c r="Q37" s="64"/>
      <c r="R37" s="5"/>
      <c r="S37" s="5"/>
      <c r="T37" s="5"/>
      <c r="U37" s="5"/>
      <c r="V37" s="5"/>
    </row>
    <row r="38" spans="1:22" ht="15.75" x14ac:dyDescent="0.25">
      <c r="A38" s="11"/>
      <c r="B38" s="68" t="s">
        <v>41</v>
      </c>
      <c r="C38" s="8"/>
      <c r="D38" s="8"/>
      <c r="E38" s="8"/>
      <c r="F38" s="8"/>
      <c r="G38" s="20"/>
      <c r="H38" s="20"/>
      <c r="I38" s="8"/>
      <c r="J38" s="8"/>
      <c r="K38" s="20"/>
      <c r="L38" s="20"/>
      <c r="M38" s="20"/>
      <c r="N38" s="8"/>
      <c r="O38" s="8"/>
      <c r="P38" s="8"/>
      <c r="Q38" s="8"/>
    </row>
    <row r="39" spans="1:22" s="43" customFormat="1" ht="15.75" x14ac:dyDescent="0.25">
      <c r="B39" s="24"/>
      <c r="C39" s="25"/>
      <c r="D39" s="25"/>
      <c r="E39" s="70"/>
      <c r="F39" s="25"/>
      <c r="G39" s="46"/>
      <c r="H39" s="45"/>
      <c r="I39" s="95"/>
      <c r="J39" s="95"/>
      <c r="K39" s="25"/>
      <c r="L39" s="25"/>
      <c r="M39" s="25"/>
      <c r="N39" s="25"/>
      <c r="O39" s="25"/>
      <c r="P39" s="25"/>
      <c r="Q39" s="25"/>
      <c r="R39" s="5"/>
      <c r="S39" s="5"/>
      <c r="T39" s="5"/>
      <c r="U39" s="5"/>
      <c r="V39" s="5"/>
    </row>
    <row r="40" spans="1:22" s="7" customFormat="1" ht="18.75" x14ac:dyDescent="0.3">
      <c r="B40" s="19"/>
      <c r="C40" s="6"/>
      <c r="D40" s="6"/>
      <c r="E40" s="3"/>
      <c r="F40" s="21"/>
      <c r="G40" s="21"/>
      <c r="H40" s="21"/>
      <c r="I40" s="96"/>
      <c r="J40" s="96"/>
      <c r="K40" s="2"/>
      <c r="L40" s="2"/>
      <c r="M40" s="2"/>
      <c r="N40" s="2"/>
      <c r="O40" s="2"/>
      <c r="P40" s="2"/>
      <c r="Q40" s="2"/>
      <c r="R40" s="5"/>
      <c r="S40" s="5"/>
      <c r="T40" s="5"/>
      <c r="U40" s="5"/>
      <c r="V40" s="5"/>
    </row>
    <row r="41" spans="1:22" s="43" customFormat="1" ht="31.5" customHeight="1" x14ac:dyDescent="0.25">
      <c r="B41" s="24" t="s">
        <v>53</v>
      </c>
      <c r="C41" s="44"/>
      <c r="D41" s="56"/>
      <c r="E41" s="44"/>
      <c r="F41" s="56"/>
      <c r="G41" s="71"/>
      <c r="H41" s="71"/>
      <c r="I41" s="119" t="s">
        <v>54</v>
      </c>
      <c r="J41" s="119"/>
      <c r="K41" s="25"/>
      <c r="L41" s="25"/>
      <c r="M41" s="25"/>
      <c r="N41" s="25"/>
      <c r="O41" s="25"/>
      <c r="P41" s="25"/>
      <c r="Q41" s="25"/>
      <c r="R41" s="5"/>
      <c r="S41" s="5"/>
      <c r="T41" s="5"/>
      <c r="U41" s="5"/>
      <c r="V41" s="5"/>
    </row>
    <row r="42" spans="1:22" x14ac:dyDescent="0.25">
      <c r="C42" s="1"/>
      <c r="D42" s="1"/>
      <c r="E42" s="1"/>
      <c r="F42" s="4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1:22" x14ac:dyDescent="0.25">
      <c r="C43" s="1"/>
      <c r="D43" s="1"/>
      <c r="E43" s="1"/>
      <c r="F43" s="4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1:22" x14ac:dyDescent="0.25">
      <c r="C44" s="1"/>
      <c r="D44" s="1"/>
      <c r="E44" s="1"/>
      <c r="F44" s="4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1:22" x14ac:dyDescent="0.25">
      <c r="C45" s="1"/>
      <c r="D45" s="1"/>
      <c r="E45" s="1"/>
      <c r="F45" s="4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1:22" x14ac:dyDescent="0.25">
      <c r="C46" s="1"/>
      <c r="D46" s="1"/>
      <c r="E46" s="1"/>
      <c r="F46" s="4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1:22" x14ac:dyDescent="0.25">
      <c r="C47" s="1"/>
      <c r="D47" s="1"/>
      <c r="E47" s="1"/>
      <c r="F47" s="4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1:22" x14ac:dyDescent="0.25">
      <c r="C48" s="1"/>
      <c r="D48" s="1"/>
      <c r="E48" s="1"/>
      <c r="F48" s="4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3:17" x14ac:dyDescent="0.25">
      <c r="C49" s="1"/>
      <c r="D49" s="1"/>
      <c r="E49" s="1"/>
      <c r="F49" s="4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3:17" x14ac:dyDescent="0.25">
      <c r="C50" s="1"/>
      <c r="D50" s="1"/>
      <c r="E50" s="1"/>
      <c r="F50" s="4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3:17" x14ac:dyDescent="0.25">
      <c r="C51" s="1"/>
      <c r="D51" s="1"/>
      <c r="E51" s="1"/>
      <c r="F51" s="4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pans="3:17" x14ac:dyDescent="0.25">
      <c r="C52" s="1"/>
      <c r="D52" s="1"/>
      <c r="E52" s="1"/>
      <c r="F52" s="4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pans="3:17" x14ac:dyDescent="0.25">
      <c r="C53" s="1"/>
      <c r="D53" s="1"/>
      <c r="E53" s="1"/>
      <c r="F53" s="4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pans="3:17" x14ac:dyDescent="0.25">
      <c r="C54" s="1"/>
      <c r="D54" s="1"/>
      <c r="E54" s="1"/>
      <c r="F54" s="4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 spans="3:17" x14ac:dyDescent="0.25">
      <c r="C55" s="1"/>
      <c r="D55" s="1"/>
      <c r="E55" s="1"/>
      <c r="F55" s="4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 spans="3:17" x14ac:dyDescent="0.25">
      <c r="C56" s="1"/>
      <c r="D56" s="1"/>
      <c r="E56" s="1"/>
      <c r="F56" s="4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 spans="3:17" x14ac:dyDescent="0.25">
      <c r="C57" s="1"/>
      <c r="D57" s="1"/>
      <c r="E57" s="1"/>
      <c r="F57" s="4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3:17" x14ac:dyDescent="0.25">
      <c r="C58" s="1"/>
      <c r="D58" s="1"/>
      <c r="E58" s="1"/>
      <c r="F58" s="4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</row>
    <row r="59" spans="3:17" x14ac:dyDescent="0.25">
      <c r="C59" s="1"/>
      <c r="D59" s="1"/>
      <c r="E59" s="1"/>
      <c r="F59" s="4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</row>
    <row r="60" spans="3:17" x14ac:dyDescent="0.25">
      <c r="C60" s="1"/>
      <c r="D60" s="1"/>
      <c r="E60" s="1"/>
      <c r="F60" s="4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</row>
    <row r="61" spans="3:17" x14ac:dyDescent="0.25">
      <c r="C61" s="1"/>
      <c r="D61" s="1"/>
      <c r="E61" s="1"/>
      <c r="F61" s="4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</row>
    <row r="62" spans="3:17" x14ac:dyDescent="0.25">
      <c r="C62" s="1"/>
      <c r="D62" s="1"/>
      <c r="E62" s="1"/>
      <c r="F62" s="4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3:17" x14ac:dyDescent="0.25">
      <c r="C63" s="1"/>
      <c r="D63" s="1"/>
      <c r="E63" s="1"/>
      <c r="F63" s="4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pans="3:17" x14ac:dyDescent="0.25">
      <c r="C64" s="1"/>
      <c r="D64" s="1"/>
      <c r="E64" s="1"/>
      <c r="F64" s="4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pans="3:17" x14ac:dyDescent="0.25">
      <c r="C65" s="1"/>
      <c r="D65" s="1"/>
      <c r="E65" s="1"/>
      <c r="F65" s="4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</row>
    <row r="66" spans="3:17" x14ac:dyDescent="0.25">
      <c r="C66" s="1"/>
      <c r="D66" s="1"/>
      <c r="E66" s="1"/>
      <c r="F66" s="4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</row>
    <row r="67" spans="3:17" x14ac:dyDescent="0.25">
      <c r="C67" s="1"/>
      <c r="D67" s="1"/>
      <c r="E67" s="1"/>
      <c r="F67" s="4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</row>
    <row r="68" spans="3:17" x14ac:dyDescent="0.25">
      <c r="C68" s="1"/>
      <c r="D68" s="1"/>
      <c r="E68" s="1"/>
      <c r="F68" s="4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3:17" x14ac:dyDescent="0.25">
      <c r="C69" s="1"/>
      <c r="D69" s="1"/>
      <c r="E69" s="1"/>
      <c r="F69" s="4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3:17" x14ac:dyDescent="0.25">
      <c r="C70" s="1"/>
      <c r="D70" s="1"/>
      <c r="E70" s="1"/>
      <c r="F70" s="4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3:17" x14ac:dyDescent="0.25">
      <c r="C71" s="1"/>
      <c r="D71" s="1"/>
      <c r="E71" s="1"/>
      <c r="F71" s="4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3:17" x14ac:dyDescent="0.25">
      <c r="C72" s="1"/>
      <c r="D72" s="1"/>
      <c r="E72" s="1"/>
      <c r="F72" s="4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3:17" x14ac:dyDescent="0.25">
      <c r="C73" s="1"/>
      <c r="D73" s="1"/>
      <c r="E73" s="1"/>
      <c r="F73" s="4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3:17" x14ac:dyDescent="0.25">
      <c r="C74" s="1"/>
      <c r="D74" s="1"/>
      <c r="E74" s="1"/>
      <c r="F74" s="4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  <row r="75" spans="3:17" x14ac:dyDescent="0.25">
      <c r="C75" s="1"/>
      <c r="D75" s="1"/>
      <c r="E75" s="1"/>
      <c r="F75" s="4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</row>
  </sheetData>
  <mergeCells count="36">
    <mergeCell ref="I41:J41"/>
    <mergeCell ref="A36:Q36"/>
    <mergeCell ref="A11:Q11"/>
    <mergeCell ref="D13:D14"/>
    <mergeCell ref="H13:H14"/>
    <mergeCell ref="A16:C16"/>
    <mergeCell ref="H12:Q12"/>
    <mergeCell ref="A12:A14"/>
    <mergeCell ref="A33:F33"/>
    <mergeCell ref="A18:C18"/>
    <mergeCell ref="A34:F34"/>
    <mergeCell ref="A26:C26"/>
    <mergeCell ref="B12:B14"/>
    <mergeCell ref="C12:C14"/>
    <mergeCell ref="A31:Q31"/>
    <mergeCell ref="B32:C32"/>
    <mergeCell ref="A28:C28"/>
    <mergeCell ref="A27:C27"/>
    <mergeCell ref="I13:Q13"/>
    <mergeCell ref="D12:G12"/>
    <mergeCell ref="E13:G13"/>
    <mergeCell ref="A19:C19"/>
    <mergeCell ref="A25:C25"/>
    <mergeCell ref="A23:C23"/>
    <mergeCell ref="A22:C22"/>
    <mergeCell ref="A21:C21"/>
    <mergeCell ref="A20:C20"/>
    <mergeCell ref="O2:Q2"/>
    <mergeCell ref="R12:V12"/>
    <mergeCell ref="R13:R14"/>
    <mergeCell ref="S13:V13"/>
    <mergeCell ref="A5:V5"/>
    <mergeCell ref="A6:V6"/>
    <mergeCell ref="A8:Q8"/>
    <mergeCell ref="A10:B10"/>
    <mergeCell ref="C10:D10"/>
  </mergeCells>
  <pageMargins left="0.39370078740157483" right="0.39370078740157483" top="0.31496062992125984" bottom="7.874015748031496E-2" header="0.31496062992125984" footer="0.31496062992125984"/>
  <pageSetup paperSize="9" scale="78" fitToHeight="3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" sqref="A3:E25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РНЦ</vt:lpstr>
      <vt:lpstr>Лист1</vt:lpstr>
      <vt:lpstr>РНЦ!Область_печати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2022-07-13T05:59:59Z</dcterms:modified>
</cp:coreProperties>
</file>